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WellDone\MarketFeederPro8\site\"/>
    </mc:Choice>
  </mc:AlternateContent>
  <xr:revisionPtr revIDLastSave="0" documentId="8_{FCDBACBE-BE41-47A5-9AC7-1DC1F2B1D779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F4" i="1"/>
  <c r="F5" i="1"/>
  <c r="G5" i="1" s="1"/>
  <c r="F6" i="1"/>
  <c r="G6" i="1" s="1"/>
  <c r="F3" i="1"/>
  <c r="G2" i="1"/>
  <c r="F2" i="1"/>
  <c r="S2" i="1"/>
  <c r="S5" i="1" l="1"/>
  <c r="S6" i="1"/>
  <c r="B5" i="1"/>
  <c r="B6" i="1"/>
  <c r="S3" i="1"/>
  <c r="S4" i="1"/>
  <c r="G7" i="1" l="1"/>
  <c r="I6" i="1" s="1"/>
  <c r="K6" i="1" s="1"/>
  <c r="B4" i="1"/>
  <c r="B3" i="1"/>
  <c r="B2" i="1"/>
  <c r="H5" i="1" l="1"/>
  <c r="J5" i="1" s="1"/>
  <c r="B7" i="1"/>
  <c r="H6" i="1"/>
  <c r="J6" i="1" s="1"/>
  <c r="I5" i="1"/>
  <c r="K5" i="1" s="1"/>
  <c r="I3" i="1"/>
  <c r="K3" i="1" s="1"/>
  <c r="I2" i="1"/>
  <c r="K2" i="1" s="1"/>
  <c r="I4" i="1"/>
  <c r="K4" i="1" s="1"/>
  <c r="H4" i="1"/>
  <c r="J4" i="1" s="1"/>
  <c r="H3" i="1"/>
  <c r="J3" i="1" s="1"/>
  <c r="H2" i="1"/>
  <c r="J2" i="1" s="1"/>
  <c r="N5" i="1" l="1"/>
  <c r="M6" i="1"/>
  <c r="M4" i="1"/>
  <c r="M5" i="1"/>
  <c r="M2" i="1"/>
  <c r="N4" i="1"/>
  <c r="N2" i="1"/>
  <c r="M3" i="1"/>
  <c r="N3" i="1"/>
  <c r="N6" i="1"/>
</calcChain>
</file>

<file path=xl/sharedStrings.xml><?xml version="1.0" encoding="utf-8"?>
<sst xmlns="http://schemas.openxmlformats.org/spreadsheetml/2006/main" count="16" uniqueCount="16">
  <si>
    <t>Шанс</t>
  </si>
  <si>
    <t>Комиссия</t>
  </si>
  <si>
    <t>Фикси-рованная прибыль</t>
  </si>
  <si>
    <t>Фиксиро-ванные обяза-тельства</t>
  </si>
  <si>
    <t>Коррек-тированный коэффи-циент</t>
  </si>
  <si>
    <t>Payout (фикс. прибыль)</t>
  </si>
  <si>
    <t>Payout (фикс. обяз-ва)</t>
  </si>
  <si>
    <t>Размер ставки (фиск. прибыль)</t>
  </si>
  <si>
    <t>Размер ставки (фикс. обяз-ва)</t>
  </si>
  <si>
    <t>П/У (фиск. прибыль)</t>
  </si>
  <si>
    <t>П/У (фикс. обяз-ва)</t>
  </si>
  <si>
    <t>Часть прибыли после применения комиссии</t>
  </si>
  <si>
    <t>Коэффи-циент (0, если не нужен)</t>
  </si>
  <si>
    <t>Коррек-тирован-ный шанс</t>
  </si>
  <si>
    <t>Процент пари:</t>
  </si>
  <si>
    <t>Корректированный процент пари: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</si>
</sst>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3" fillId="0" borderId="0" xfId="0" applyFont="1"/>
    <xf numFmtId="0" fontId="0" fillId="4" borderId="0" xfId="0" applyFill="1"/>
    <xf numFmtId="0" fontId="0" fillId="5" borderId="0" xfId="0" applyFill="1"/>
    <xf numFmtId="2" fontId="0" fillId="0" borderId="0" xfId="0" applyNumberForma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selection activeCell="F7" sqref="F7"/>
    </sheetView>
  </sheetViews>
  <sheetFormatPr defaultRowHeight="15" x14ac:dyDescent="0.25"/>
  <cols>
    <col min="1" max="1" width="15.7109375" style="2" customWidth="1"/>
    <col min="3" max="3" width="10" customWidth="1"/>
    <col min="4" max="4" width="11.140625" style="4" customWidth="1"/>
    <col min="5" max="5" width="11.85546875" style="4" customWidth="1"/>
    <col min="6" max="6" width="12.140625" customWidth="1"/>
    <col min="7" max="7" width="11.7109375" customWidth="1"/>
    <col min="10" max="10" width="9.140625" style="2"/>
    <col min="11" max="11" width="9.140625" style="5"/>
    <col min="13" max="13" width="9.140625" style="3"/>
    <col min="14" max="14" width="9.140625" style="6"/>
    <col min="18" max="18" width="6.140625" customWidth="1"/>
    <col min="19" max="19" width="10" customWidth="1"/>
  </cols>
  <sheetData>
    <row r="1" spans="1:19" s="7" customFormat="1" ht="105" x14ac:dyDescent="0.25">
      <c r="A1" s="8" t="s">
        <v>12</v>
      </c>
      <c r="B1" s="9" t="s">
        <v>0</v>
      </c>
      <c r="C1" s="9" t="s">
        <v>1</v>
      </c>
      <c r="D1" s="10" t="s">
        <v>2</v>
      </c>
      <c r="E1" s="10" t="s">
        <v>3</v>
      </c>
      <c r="F1" s="9" t="s">
        <v>4</v>
      </c>
      <c r="G1" s="9" t="s">
        <v>13</v>
      </c>
      <c r="H1" s="9" t="s">
        <v>5</v>
      </c>
      <c r="I1" s="9" t="s">
        <v>6</v>
      </c>
      <c r="J1" s="8" t="s">
        <v>7</v>
      </c>
      <c r="K1" s="11" t="s">
        <v>8</v>
      </c>
      <c r="L1" s="9"/>
      <c r="M1" s="12" t="s">
        <v>9</v>
      </c>
      <c r="N1" s="13" t="s">
        <v>10</v>
      </c>
      <c r="O1" s="14"/>
      <c r="P1" s="14"/>
      <c r="Q1" s="14"/>
      <c r="R1" s="14"/>
      <c r="S1" s="14" t="s">
        <v>11</v>
      </c>
    </row>
    <row r="2" spans="1:19" x14ac:dyDescent="0.25">
      <c r="A2" s="2">
        <v>13</v>
      </c>
      <c r="B2">
        <f>100/A2</f>
        <v>7.6923076923076925</v>
      </c>
      <c r="C2">
        <v>4</v>
      </c>
      <c r="D2" s="4">
        <v>10</v>
      </c>
      <c r="E2" s="4">
        <v>200</v>
      </c>
      <c r="F2">
        <f>IF(A2&gt;1, (A2-1)*S2 + 1, 0)</f>
        <v>12.52</v>
      </c>
      <c r="G2">
        <f>IF(A2&gt;1, 100/F2, 0)</f>
        <v>7.9872204472843453</v>
      </c>
      <c r="H2">
        <f>D2*100/(100-G7)</f>
        <v>68.136268981029943</v>
      </c>
      <c r="I2">
        <f>E2*100/G7</f>
        <v>234.40193247785831</v>
      </c>
      <c r="J2" s="2">
        <f>IF(A2&gt;1, H2/F2, 0)</f>
        <v>5.4421940080694844</v>
      </c>
      <c r="K2" s="5">
        <f>IF(A2&gt;1, I2/F2, 0)</f>
        <v>18.722199079701145</v>
      </c>
      <c r="M2" s="3">
        <f>IF(A2&gt;1, J2*(A2-1)*S2-J3-J4-J5-J6, 0)</f>
        <v>10</v>
      </c>
      <c r="N2" s="6">
        <f>IF(A2&gt;1, K2*(A2-1)*S2-K3-K4-K5-K6, 0)</f>
        <v>34.401932477858338</v>
      </c>
      <c r="S2">
        <f>(1 - C2/100)</f>
        <v>0.96</v>
      </c>
    </row>
    <row r="3" spans="1:19" x14ac:dyDescent="0.25">
      <c r="A3" s="2">
        <v>14.5</v>
      </c>
      <c r="B3">
        <f>100/A3</f>
        <v>6.8965517241379306</v>
      </c>
      <c r="C3">
        <v>5</v>
      </c>
      <c r="F3">
        <f>IF(A3&gt;1, (A3-1)*S3 + 1, 0)</f>
        <v>13.824999999999999</v>
      </c>
      <c r="G3">
        <f t="shared" ref="G3:G6" si="0">IF(A3&gt;1, 100/F3, 0)</f>
        <v>7.2332730560578664</v>
      </c>
      <c r="H3">
        <f>D2*100/(100-G7)</f>
        <v>68.136268981029943</v>
      </c>
      <c r="I3">
        <f>E2*100/G7</f>
        <v>234.40193247785831</v>
      </c>
      <c r="J3" s="2">
        <f t="shared" ref="J3:J6" si="1">IF(A3&gt;1, H3/F3, 0)</f>
        <v>4.9284823856079525</v>
      </c>
      <c r="K3" s="5">
        <f t="shared" ref="K3:K6" si="2">IF(A3&gt;1, I3/F3, 0)</f>
        <v>16.954931824799878</v>
      </c>
      <c r="M3" s="3">
        <f>IF(A3&gt;1, J3*(A3-1)*S3-J2-J4-J5-J6, 0)</f>
        <v>9.9999999999999929</v>
      </c>
      <c r="N3" s="6">
        <f>IF(A3&gt;1, K3*(A3-1)*S3-K2-K4-K5-K6, 0)</f>
        <v>34.401932477858281</v>
      </c>
      <c r="S3">
        <f t="shared" ref="S3:S6" si="3">(1 - C3/100)</f>
        <v>0.95</v>
      </c>
    </row>
    <row r="4" spans="1:19" x14ac:dyDescent="0.25">
      <c r="A4" s="2">
        <v>42</v>
      </c>
      <c r="B4">
        <f>100/A4</f>
        <v>2.3809523809523809</v>
      </c>
      <c r="C4">
        <v>6</v>
      </c>
      <c r="F4">
        <f t="shared" ref="F4:F6" si="4">IF(A4&gt;1, (A4-1)*S4 + 1, 0)</f>
        <v>39.54</v>
      </c>
      <c r="G4">
        <f t="shared" si="0"/>
        <v>2.5290844714213456</v>
      </c>
      <c r="H4">
        <f>D2*100/(100-G7)</f>
        <v>68.136268981029943</v>
      </c>
      <c r="I4">
        <f>E2*100/G7</f>
        <v>234.40193247785831</v>
      </c>
      <c r="J4" s="2">
        <f t="shared" si="1"/>
        <v>1.7232237982051073</v>
      </c>
      <c r="K4" s="5">
        <f t="shared" si="2"/>
        <v>5.9282228750090624</v>
      </c>
      <c r="M4" s="3">
        <f>IF(A4&gt;1, J4*(A4-1)*S4-J3-J2-J5-J6, 0)</f>
        <v>9.9999999999999929</v>
      </c>
      <c r="N4" s="6">
        <f>IF(A4&gt;1, K4*(A4-1)*S4-K2-K3-K5-K6, 0)</f>
        <v>34.40193247785831</v>
      </c>
      <c r="S4">
        <f t="shared" si="3"/>
        <v>0.94</v>
      </c>
    </row>
    <row r="5" spans="1:19" x14ac:dyDescent="0.25">
      <c r="A5" s="2">
        <v>55</v>
      </c>
      <c r="B5">
        <f t="shared" ref="B5:B6" si="5">100/A5</f>
        <v>1.8181818181818181</v>
      </c>
      <c r="C5">
        <v>4</v>
      </c>
      <c r="F5">
        <f t="shared" si="4"/>
        <v>52.839999999999996</v>
      </c>
      <c r="G5">
        <f t="shared" si="0"/>
        <v>1.8925056775170326</v>
      </c>
      <c r="H5">
        <f>D2*100/(100-G7)</f>
        <v>68.136268981029943</v>
      </c>
      <c r="I5">
        <f>E2*100/G7</f>
        <v>234.40193247785831</v>
      </c>
      <c r="J5" s="2">
        <f t="shared" si="1"/>
        <v>1.2894827589142686</v>
      </c>
      <c r="K5" s="5">
        <f t="shared" si="2"/>
        <v>4.4360698803531102</v>
      </c>
      <c r="M5" s="3">
        <f>IF(A5&gt;1, J5*(A5-1)*S5-J2-J3-J4-J6, 0)</f>
        <v>10.000000000000007</v>
      </c>
      <c r="N5" s="6">
        <f>IF(A5&gt;1, K5*(A5-1)*S5-K2-K3-K4-K6, 0)</f>
        <v>34.40193247785831</v>
      </c>
      <c r="S5">
        <f t="shared" si="3"/>
        <v>0.96</v>
      </c>
    </row>
    <row r="6" spans="1:19" x14ac:dyDescent="0.25">
      <c r="A6" s="2">
        <v>1.55</v>
      </c>
      <c r="B6">
        <f t="shared" si="5"/>
        <v>64.516129032258064</v>
      </c>
      <c r="C6">
        <v>5</v>
      </c>
      <c r="F6">
        <f t="shared" si="4"/>
        <v>1.5225</v>
      </c>
      <c r="G6">
        <f t="shared" si="0"/>
        <v>65.681444991789817</v>
      </c>
      <c r="H6">
        <f>D2*100/(100-G7)</f>
        <v>68.136268981029943</v>
      </c>
      <c r="I6">
        <f>E2*100/G7</f>
        <v>234.40193247785831</v>
      </c>
      <c r="J6" s="2">
        <f t="shared" si="1"/>
        <v>44.752886030233135</v>
      </c>
      <c r="K6" s="5">
        <f t="shared" si="2"/>
        <v>153.95857634013683</v>
      </c>
      <c r="M6" s="3">
        <f>IF(A6&gt;1, J6*(A6-1)*S6-J3-J4-J5-J2, 0)</f>
        <v>10</v>
      </c>
      <c r="N6" s="6">
        <f>IF(A6&gt;1, K6*(A6-1)*S6-K2-K3-K4-K5, 0)</f>
        <v>34.401932477858317</v>
      </c>
      <c r="S6">
        <f t="shared" si="3"/>
        <v>0.95</v>
      </c>
    </row>
    <row r="7" spans="1:19" x14ac:dyDescent="0.25">
      <c r="A7" s="1" t="s">
        <v>14</v>
      </c>
      <c r="B7">
        <f>SUM(B2:B6)</f>
        <v>83.304122647837886</v>
      </c>
      <c r="F7" t="s">
        <v>15</v>
      </c>
      <c r="G7">
        <f>SUM(G2:G6)</f>
        <v>85.323528644070407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</dc:creator>
  <cp:lastModifiedBy>Oxa</cp:lastModifiedBy>
  <dcterms:created xsi:type="dcterms:W3CDTF">2017-12-06T11:38:37Z</dcterms:created>
  <dcterms:modified xsi:type="dcterms:W3CDTF">2019-07-04T16:16:22Z</dcterms:modified>
</cp:coreProperties>
</file>